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odmordentowncouncil.sharepoint.com/sites/General/Shared Documents/Admin and Finance/Grounds Maintainance/Upload/"/>
    </mc:Choice>
  </mc:AlternateContent>
  <xr:revisionPtr revIDLastSave="329" documentId="8_{61FCFED9-8389-48FA-9DF8-40D149D03A1A}" xr6:coauthVersionLast="47" xr6:coauthVersionMax="47" xr10:uidLastSave="{D3293D28-DF0B-4CEE-A09B-A181AEE512B5}"/>
  <bookViews>
    <workbookView xWindow="-120" yWindow="-120" windowWidth="29040" windowHeight="15840" xr2:uid="{2CBF49A9-529D-4EB8-9D66-DE535569DAE8}"/>
  </bookViews>
  <sheets>
    <sheet name="Monthly Contract tasks" sheetId="1" r:id="rId1"/>
    <sheet name="Totals " sheetId="2" r:id="rId2"/>
    <sheet name="Ad Hoc Task Cos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E94" i="1"/>
  <c r="E89" i="1"/>
  <c r="E90" i="1"/>
  <c r="E95" i="1"/>
  <c r="E96" i="1"/>
  <c r="E97" i="1"/>
  <c r="E98" i="1"/>
  <c r="E81" i="1"/>
  <c r="E82" i="1"/>
  <c r="E83" i="1"/>
  <c r="E80" i="1"/>
  <c r="E76" i="1"/>
  <c r="E75" i="1"/>
  <c r="E69" i="1"/>
  <c r="E70" i="1"/>
  <c r="E71" i="1"/>
  <c r="E62" i="1"/>
  <c r="E63" i="1"/>
  <c r="E64" i="1"/>
  <c r="E61" i="1"/>
  <c r="E55" i="1"/>
  <c r="E56" i="1"/>
  <c r="E57" i="1"/>
  <c r="E54" i="1"/>
  <c r="E38" i="1"/>
  <c r="E39" i="1"/>
  <c r="E41" i="1"/>
  <c r="E42" i="1"/>
  <c r="E46" i="1"/>
  <c r="E47" i="1"/>
  <c r="E48" i="1"/>
  <c r="E49" i="1"/>
  <c r="E11" i="1"/>
  <c r="E12" i="1"/>
  <c r="E13" i="1"/>
  <c r="E17" i="1"/>
  <c r="E18" i="1"/>
  <c r="E21" i="1"/>
  <c r="E23" i="1"/>
  <c r="E24" i="1"/>
  <c r="E28" i="1"/>
  <c r="E29" i="1"/>
  <c r="E30" i="1"/>
  <c r="E31" i="1"/>
  <c r="E5" i="1"/>
  <c r="E100" i="1" l="1"/>
  <c r="C9" i="2" s="1"/>
  <c r="E84" i="1"/>
  <c r="C8" i="2" s="1"/>
  <c r="E77" i="1"/>
  <c r="C7" i="2" s="1"/>
  <c r="E72" i="1"/>
  <c r="C6" i="2" s="1"/>
  <c r="C40" i="1"/>
  <c r="E40" i="1" s="1"/>
  <c r="C37" i="1"/>
  <c r="E37" i="1" s="1"/>
  <c r="C36" i="1"/>
  <c r="E36" i="1" s="1"/>
  <c r="C65" i="1"/>
  <c r="E65" i="1" s="1"/>
  <c r="E66" i="1" s="1"/>
  <c r="C5" i="2" s="1"/>
  <c r="C35" i="1"/>
  <c r="E35" i="1" s="1"/>
  <c r="C22" i="1"/>
  <c r="E22" i="1" s="1"/>
  <c r="C10" i="1"/>
  <c r="E10" i="1" s="1"/>
  <c r="C9" i="1"/>
  <c r="E9" i="1" s="1"/>
  <c r="C4" i="1"/>
  <c r="E4" i="1" s="1"/>
  <c r="E58" i="1" l="1"/>
  <c r="C4" i="2" s="1"/>
  <c r="E32" i="1"/>
  <c r="C3" i="2" s="1"/>
  <c r="C11" i="2" l="1"/>
</calcChain>
</file>

<file path=xl/sharedStrings.xml><?xml version="1.0" encoding="utf-8"?>
<sst xmlns="http://schemas.openxmlformats.org/spreadsheetml/2006/main" count="235" uniqueCount="128">
  <si>
    <t>Lobb Mill Picnic site and car park</t>
  </si>
  <si>
    <t>General Site Cleanliness &amp; Safety</t>
  </si>
  <si>
    <t>Task</t>
  </si>
  <si>
    <t>Recommended Frequency</t>
  </si>
  <si>
    <t>Litter picking</t>
  </si>
  <si>
    <t>Fortnightly</t>
  </si>
  <si>
    <t>Inspect for vandalism/graffiti</t>
  </si>
  <si>
    <t>Monthly</t>
  </si>
  <si>
    <t>Grounds Maintenance</t>
  </si>
  <si>
    <t>Grass mowing</t>
  </si>
  <si>
    <t>Weeding and edging</t>
  </si>
  <si>
    <t>Leaf clearing</t>
  </si>
  <si>
    <t>Weekly in autumn</t>
  </si>
  <si>
    <t>Tree/branch inspection</t>
  </si>
  <si>
    <t>Monthly or after storms</t>
  </si>
  <si>
    <t>Shrub pruning</t>
  </si>
  <si>
    <t>2–4 times/year depending on species</t>
  </si>
  <si>
    <t>Picnic &amp; Seating Area Maintenance</t>
  </si>
  <si>
    <t>Clean picnic tables/benches</t>
  </si>
  <si>
    <t>Inspect tables/benches for damage</t>
  </si>
  <si>
    <t>Disinfect high-contact surfaces</t>
  </si>
  <si>
    <t>Car Park Maintenance</t>
  </si>
  <si>
    <t>Litter removal</t>
  </si>
  <si>
    <t>Surface inspection (potholes, cracks)</t>
  </si>
  <si>
    <t>Line repainting (if marked)</t>
  </si>
  <si>
    <t>as needed</t>
  </si>
  <si>
    <t>Signage check</t>
  </si>
  <si>
    <t>Seasonal/Annual Tasks</t>
  </si>
  <si>
    <t>Power washing surfaces</t>
  </si>
  <si>
    <t>Twice a year (spring &amp; autumn)</t>
  </si>
  <si>
    <t>Pest control inspection</t>
  </si>
  <si>
    <t>Quarterly</t>
  </si>
  <si>
    <t>Paint touch-ups (signs, bins, benches)</t>
  </si>
  <si>
    <t>Annually or as needed</t>
  </si>
  <si>
    <t>Inventory check (tools, bins, signage)</t>
  </si>
  <si>
    <t>Patmos Garden Maintenance Tasks</t>
  </si>
  <si>
    <t>Grass Cutting</t>
  </si>
  <si>
    <t>Weeding</t>
  </si>
  <si>
    <t>Deadheading flowers</t>
  </si>
  <si>
    <t>Fortnightly during blooming seasons</t>
  </si>
  <si>
    <t>Pruning shrubs/trees</t>
  </si>
  <si>
    <t>2–4 times a year (seasonally, depending on plant type)</t>
  </si>
  <si>
    <t>Leaf and debris clearing</t>
  </si>
  <si>
    <t>Fortnightly in autumn; Monthly</t>
  </si>
  <si>
    <t>Pathway sweeping/cleaning</t>
  </si>
  <si>
    <t>Trash and litter removal</t>
  </si>
  <si>
    <t>Edging</t>
  </si>
  <si>
    <t>Pest and disease inspection</t>
  </si>
  <si>
    <t>Memorial-Specific Tasks</t>
  </si>
  <si>
    <t>Memorial cleaning</t>
  </si>
  <si>
    <t>Planting seasonal flowers</t>
  </si>
  <si>
    <t>2–4 times per year (spring, summer, autumn, winter planting) or as required</t>
  </si>
  <si>
    <t>Bench and furniture inspection</t>
  </si>
  <si>
    <t>General Grounds Upkeep</t>
  </si>
  <si>
    <t>Fence/gate maintenance</t>
  </si>
  <si>
    <t>Biannually</t>
  </si>
  <si>
    <t>Mulching beds</t>
  </si>
  <si>
    <t>Twice a year (spring and autumn)</t>
  </si>
  <si>
    <t>Soil testing/fertilizing</t>
  </si>
  <si>
    <t>Power washing hard surfaces</t>
  </si>
  <si>
    <t>Vale Land and Community Garden</t>
  </si>
  <si>
    <t>Drain Check</t>
  </si>
  <si>
    <t>Path maintenance</t>
  </si>
  <si>
    <t>Grass cutting</t>
  </si>
  <si>
    <t xml:space="preserve">Wheels Park </t>
  </si>
  <si>
    <t>Concreate repairs</t>
  </si>
  <si>
    <t>As needed</t>
  </si>
  <si>
    <t>Graffiti Cleaning</t>
  </si>
  <si>
    <t>Signage cleaning</t>
  </si>
  <si>
    <t>Shelter maintenance</t>
  </si>
  <si>
    <t>Bandstand</t>
  </si>
  <si>
    <t>Gutter Cleaning</t>
  </si>
  <si>
    <t>External cleaning</t>
  </si>
  <si>
    <t>Once a year (or as required)</t>
  </si>
  <si>
    <t>Pavillion and surrounding area</t>
  </si>
  <si>
    <t>Bank grass cutting</t>
  </si>
  <si>
    <t>Pavement repairs</t>
  </si>
  <si>
    <t>Window Cleaning</t>
  </si>
  <si>
    <t>Bench Maintenance Schedule</t>
  </si>
  <si>
    <t>Routine Maintenance (Year-Round)</t>
  </si>
  <si>
    <t>Frequency</t>
  </si>
  <si>
    <t>Quarterly (4x/year)</t>
  </si>
  <si>
    <t>Graffiti removal</t>
  </si>
  <si>
    <t>As needed (reactive)</t>
  </si>
  <si>
    <t>Preventative &amp; Material-Specific Maintenance</t>
  </si>
  <si>
    <t>Repainting / re-coating (metal benches)</t>
  </si>
  <si>
    <t>Wood sealing or oiling</t>
  </si>
  <si>
    <t>Sanding (splinter control)</t>
  </si>
  <si>
    <t>Rust treatment</t>
  </si>
  <si>
    <t>Check anchoring / base stability</t>
  </si>
  <si>
    <t>Repair &amp; Replacement Tasks</t>
  </si>
  <si>
    <t>Minor repairs</t>
  </si>
  <si>
    <t>Major repairs</t>
  </si>
  <si>
    <t>Full bench replacement</t>
  </si>
  <si>
    <t>As required</t>
  </si>
  <si>
    <t xml:space="preserve">Annual number of visits </t>
  </si>
  <si>
    <t>as required</t>
  </si>
  <si>
    <t>Cost visit</t>
  </si>
  <si>
    <t xml:space="preserve">Lobb Mill Total </t>
  </si>
  <si>
    <t xml:space="preserve">Patmos Total </t>
  </si>
  <si>
    <t xml:space="preserve">Lobb Mill </t>
  </si>
  <si>
    <t>Patmos</t>
  </si>
  <si>
    <t>Summary of Totals</t>
  </si>
  <si>
    <t>Vale Land</t>
  </si>
  <si>
    <t>Wheels Park</t>
  </si>
  <si>
    <t xml:space="preserve">Bandstand </t>
  </si>
  <si>
    <t xml:space="preserve">Wheels Park Total </t>
  </si>
  <si>
    <t>Vale Land Total</t>
  </si>
  <si>
    <t xml:space="preserve">Bandstand Total </t>
  </si>
  <si>
    <t>Pavilion and Surrounding area</t>
  </si>
  <si>
    <t xml:space="preserve">Pavilion and Surrounding area Total </t>
  </si>
  <si>
    <t>Bench Totals</t>
  </si>
  <si>
    <t xml:space="preserve">Contract Total </t>
  </si>
  <si>
    <t>fortnightly</t>
  </si>
  <si>
    <t xml:space="preserve"> broken glass/sharp objects removal</t>
  </si>
  <si>
    <t>Bench Maintenance</t>
  </si>
  <si>
    <t xml:space="preserve">Annual Cost </t>
  </si>
  <si>
    <t>Fortnightly during growing season (May -Sept); then monthly</t>
  </si>
  <si>
    <t>Cleaning (general) and Tightening Fixing (Benches)</t>
  </si>
  <si>
    <t>Annually</t>
  </si>
  <si>
    <t>Cost hour</t>
  </si>
  <si>
    <t>weekly</t>
  </si>
  <si>
    <t>Every 6 months</t>
  </si>
  <si>
    <t>twice a year</t>
  </si>
  <si>
    <t xml:space="preserve">Annually in April </t>
  </si>
  <si>
    <t>20 Benches a year</t>
  </si>
  <si>
    <t>Annual Bench Audit (up to 125 benches)</t>
  </si>
  <si>
    <t>Visual inspection (up to 125 benches)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</si>
</sst>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u/>
      <sz val="16"/>
      <color theme="1"/>
      <name val="Aptos"/>
      <family val="2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sz val="12"/>
      <color rgb="FF000000"/>
      <name val="Aptos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/>
    </xf>
    <xf numFmtId="0" fontId="7" fillId="0" borderId="0" xfId="0" applyFont="1"/>
    <xf numFmtId="164" fontId="1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/>
    <xf numFmtId="0" fontId="6" fillId="0" borderId="0" xfId="0" applyFont="1"/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5" fillId="0" borderId="0" xfId="0" applyFont="1"/>
    <xf numFmtId="165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47CB-2AAE-4733-B84C-95BF54915006}">
  <dimension ref="A1:E102"/>
  <sheetViews>
    <sheetView tabSelected="1" topLeftCell="A71" workbookViewId="0">
      <selection activeCell="B101" sqref="B101"/>
    </sheetView>
  </sheetViews>
  <sheetFormatPr defaultRowHeight="15.75" x14ac:dyDescent="0.25"/>
  <cols>
    <col min="1" max="1" width="56" customWidth="1"/>
    <col min="2" max="2" width="77.42578125" bestFit="1" customWidth="1"/>
    <col min="3" max="3" width="23" style="15" customWidth="1"/>
    <col min="4" max="4" width="15.42578125" style="17" customWidth="1"/>
    <col min="5" max="5" width="14.7109375" style="6" customWidth="1"/>
  </cols>
  <sheetData>
    <row r="1" spans="1:5" ht="21" x14ac:dyDescent="0.25">
      <c r="A1" s="38" t="s">
        <v>0</v>
      </c>
      <c r="B1" s="38"/>
      <c r="C1" s="38"/>
      <c r="D1" s="38"/>
      <c r="E1" s="38"/>
    </row>
    <row r="2" spans="1:5" x14ac:dyDescent="0.25">
      <c r="A2" s="1" t="s">
        <v>1</v>
      </c>
    </row>
    <row r="3" spans="1:5" ht="31.5" x14ac:dyDescent="0.25">
      <c r="A3" s="7" t="s">
        <v>2</v>
      </c>
      <c r="B3" s="7" t="s">
        <v>3</v>
      </c>
      <c r="C3" s="8" t="s">
        <v>95</v>
      </c>
      <c r="D3" s="18" t="s">
        <v>97</v>
      </c>
      <c r="E3" s="9" t="s">
        <v>116</v>
      </c>
    </row>
    <row r="4" spans="1:5" x14ac:dyDescent="0.25">
      <c r="A4" s="10" t="s">
        <v>4</v>
      </c>
      <c r="B4" s="10" t="s">
        <v>5</v>
      </c>
      <c r="C4" s="16">
        <f>26</f>
        <v>26</v>
      </c>
      <c r="D4" s="19"/>
      <c r="E4" s="11">
        <f>C4*D4</f>
        <v>0</v>
      </c>
    </row>
    <row r="5" spans="1:5" x14ac:dyDescent="0.25">
      <c r="A5" s="10" t="s">
        <v>6</v>
      </c>
      <c r="B5" s="10" t="s">
        <v>7</v>
      </c>
      <c r="C5" s="16">
        <v>12</v>
      </c>
      <c r="D5" s="19"/>
      <c r="E5" s="11">
        <f t="shared" ref="E5" si="0">C5*D5</f>
        <v>0</v>
      </c>
    </row>
    <row r="7" spans="1:5" x14ac:dyDescent="0.25">
      <c r="A7" s="1" t="s">
        <v>8</v>
      </c>
    </row>
    <row r="8" spans="1:5" x14ac:dyDescent="0.25">
      <c r="A8" s="7" t="s">
        <v>2</v>
      </c>
      <c r="B8" s="7" t="s">
        <v>3</v>
      </c>
      <c r="C8" s="16"/>
      <c r="D8" s="19"/>
      <c r="E8" s="11"/>
    </row>
    <row r="9" spans="1:5" ht="20.25" customHeight="1" x14ac:dyDescent="0.25">
      <c r="A9" s="10" t="s">
        <v>9</v>
      </c>
      <c r="B9" s="25" t="s">
        <v>117</v>
      </c>
      <c r="C9" s="16">
        <f>26+13</f>
        <v>39</v>
      </c>
      <c r="D9" s="19"/>
      <c r="E9" s="11">
        <f>C9*D9</f>
        <v>0</v>
      </c>
    </row>
    <row r="10" spans="1:5" ht="18.75" customHeight="1" x14ac:dyDescent="0.25">
      <c r="A10" s="10" t="s">
        <v>10</v>
      </c>
      <c r="B10" s="25" t="s">
        <v>117</v>
      </c>
      <c r="C10" s="16">
        <f>26+13</f>
        <v>39</v>
      </c>
      <c r="D10" s="19"/>
      <c r="E10" s="11">
        <f t="shared" ref="E10:E31" si="1">C10*D10</f>
        <v>0</v>
      </c>
    </row>
    <row r="11" spans="1:5" x14ac:dyDescent="0.25">
      <c r="A11" s="10" t="s">
        <v>11</v>
      </c>
      <c r="B11" s="10" t="s">
        <v>12</v>
      </c>
      <c r="C11" s="16">
        <v>24</v>
      </c>
      <c r="D11" s="19"/>
      <c r="E11" s="11">
        <f t="shared" si="1"/>
        <v>0</v>
      </c>
    </row>
    <row r="12" spans="1:5" x14ac:dyDescent="0.25">
      <c r="A12" s="10" t="s">
        <v>13</v>
      </c>
      <c r="B12" s="10" t="s">
        <v>14</v>
      </c>
      <c r="C12" s="16">
        <v>12</v>
      </c>
      <c r="D12" s="19"/>
      <c r="E12" s="11">
        <f t="shared" si="1"/>
        <v>0</v>
      </c>
    </row>
    <row r="13" spans="1:5" x14ac:dyDescent="0.25">
      <c r="A13" s="10" t="s">
        <v>15</v>
      </c>
      <c r="B13" s="10" t="s">
        <v>16</v>
      </c>
      <c r="C13" s="16">
        <v>4</v>
      </c>
      <c r="D13" s="19"/>
      <c r="E13" s="11">
        <f t="shared" si="1"/>
        <v>0</v>
      </c>
    </row>
    <row r="15" spans="1:5" x14ac:dyDescent="0.25">
      <c r="A15" s="1" t="s">
        <v>17</v>
      </c>
    </row>
    <row r="16" spans="1:5" x14ac:dyDescent="0.25">
      <c r="A16" s="7" t="s">
        <v>2</v>
      </c>
      <c r="B16" s="7" t="s">
        <v>3</v>
      </c>
      <c r="C16" s="16"/>
      <c r="D16" s="19"/>
      <c r="E16" s="11"/>
    </row>
    <row r="17" spans="1:5" x14ac:dyDescent="0.25">
      <c r="A17" s="10" t="s">
        <v>18</v>
      </c>
      <c r="B17" s="10" t="s">
        <v>121</v>
      </c>
      <c r="C17" s="16">
        <v>52</v>
      </c>
      <c r="D17" s="19"/>
      <c r="E17" s="11">
        <f t="shared" si="1"/>
        <v>0</v>
      </c>
    </row>
    <row r="18" spans="1:5" x14ac:dyDescent="0.25">
      <c r="A18" s="10" t="s">
        <v>19</v>
      </c>
      <c r="B18" s="10" t="s">
        <v>7</v>
      </c>
      <c r="C18" s="16">
        <v>12</v>
      </c>
      <c r="D18" s="19"/>
      <c r="E18" s="11">
        <f t="shared" si="1"/>
        <v>0</v>
      </c>
    </row>
    <row r="20" spans="1:5" x14ac:dyDescent="0.25">
      <c r="A20" s="1" t="s">
        <v>21</v>
      </c>
    </row>
    <row r="21" spans="1:5" x14ac:dyDescent="0.25">
      <c r="A21" s="7" t="s">
        <v>2</v>
      </c>
      <c r="B21" s="7" t="s">
        <v>3</v>
      </c>
      <c r="C21" s="16"/>
      <c r="D21" s="19"/>
      <c r="E21" s="11">
        <f t="shared" si="1"/>
        <v>0</v>
      </c>
    </row>
    <row r="22" spans="1:5" x14ac:dyDescent="0.25">
      <c r="A22" s="10" t="s">
        <v>22</v>
      </c>
      <c r="B22" s="10" t="s">
        <v>5</v>
      </c>
      <c r="C22" s="16">
        <f>26</f>
        <v>26</v>
      </c>
      <c r="D22" s="19"/>
      <c r="E22" s="11">
        <f t="shared" si="1"/>
        <v>0</v>
      </c>
    </row>
    <row r="23" spans="1:5" x14ac:dyDescent="0.25">
      <c r="A23" s="10" t="s">
        <v>23</v>
      </c>
      <c r="B23" s="10" t="s">
        <v>7</v>
      </c>
      <c r="C23" s="16">
        <v>12</v>
      </c>
      <c r="D23" s="19"/>
      <c r="E23" s="11">
        <f t="shared" si="1"/>
        <v>0</v>
      </c>
    </row>
    <row r="24" spans="1:5" x14ac:dyDescent="0.25">
      <c r="A24" s="10" t="s">
        <v>26</v>
      </c>
      <c r="B24" s="10" t="s">
        <v>7</v>
      </c>
      <c r="C24" s="16">
        <v>12</v>
      </c>
      <c r="D24" s="19"/>
      <c r="E24" s="11">
        <f t="shared" si="1"/>
        <v>0</v>
      </c>
    </row>
    <row r="27" spans="1:5" x14ac:dyDescent="0.25">
      <c r="A27" s="1" t="s">
        <v>27</v>
      </c>
    </row>
    <row r="28" spans="1:5" x14ac:dyDescent="0.25">
      <c r="A28" s="7" t="s">
        <v>2</v>
      </c>
      <c r="B28" s="7" t="s">
        <v>3</v>
      </c>
      <c r="C28" s="16"/>
      <c r="D28" s="19"/>
      <c r="E28" s="11">
        <f t="shared" si="1"/>
        <v>0</v>
      </c>
    </row>
    <row r="29" spans="1:5" x14ac:dyDescent="0.25">
      <c r="A29" s="10" t="s">
        <v>28</v>
      </c>
      <c r="B29" s="10" t="s">
        <v>29</v>
      </c>
      <c r="C29" s="16">
        <v>2</v>
      </c>
      <c r="D29" s="19"/>
      <c r="E29" s="11">
        <f t="shared" si="1"/>
        <v>0</v>
      </c>
    </row>
    <row r="30" spans="1:5" x14ac:dyDescent="0.25">
      <c r="A30" s="10" t="s">
        <v>30</v>
      </c>
      <c r="B30" s="10" t="s">
        <v>31</v>
      </c>
      <c r="C30" s="16">
        <v>4</v>
      </c>
      <c r="D30" s="19"/>
      <c r="E30" s="11">
        <f t="shared" si="1"/>
        <v>0</v>
      </c>
    </row>
    <row r="31" spans="1:5" x14ac:dyDescent="0.25">
      <c r="A31" s="10" t="s">
        <v>34</v>
      </c>
      <c r="B31" s="10" t="s">
        <v>31</v>
      </c>
      <c r="C31" s="16">
        <v>4</v>
      </c>
      <c r="D31" s="19"/>
      <c r="E31" s="11">
        <f t="shared" si="1"/>
        <v>0</v>
      </c>
    </row>
    <row r="32" spans="1:5" ht="21" x14ac:dyDescent="0.25">
      <c r="A32" s="3"/>
      <c r="C32" s="40" t="s">
        <v>98</v>
      </c>
      <c r="D32" s="40"/>
      <c r="E32" s="12">
        <f>SUM(E4:E31)</f>
        <v>0</v>
      </c>
    </row>
    <row r="33" spans="1:5" ht="21" x14ac:dyDescent="0.25">
      <c r="A33" s="38" t="s">
        <v>35</v>
      </c>
      <c r="B33" s="38"/>
      <c r="C33" s="38"/>
      <c r="D33" s="38"/>
      <c r="E33" s="38"/>
    </row>
    <row r="34" spans="1:5" x14ac:dyDescent="0.25">
      <c r="A34" s="7" t="s">
        <v>2</v>
      </c>
      <c r="B34" s="7" t="s">
        <v>3</v>
      </c>
      <c r="C34" s="16"/>
      <c r="D34" s="19"/>
      <c r="E34" s="11"/>
    </row>
    <row r="35" spans="1:5" ht="18.75" customHeight="1" x14ac:dyDescent="0.25">
      <c r="A35" s="10" t="s">
        <v>36</v>
      </c>
      <c r="B35" s="25" t="s">
        <v>117</v>
      </c>
      <c r="C35" s="16">
        <f>26+13</f>
        <v>39</v>
      </c>
      <c r="D35" s="19"/>
      <c r="E35" s="11">
        <f>C35*D35</f>
        <v>0</v>
      </c>
    </row>
    <row r="36" spans="1:5" x14ac:dyDescent="0.25">
      <c r="A36" s="10" t="s">
        <v>37</v>
      </c>
      <c r="B36" s="25" t="s">
        <v>117</v>
      </c>
      <c r="C36" s="16">
        <f>26+13</f>
        <v>39</v>
      </c>
      <c r="D36" s="19"/>
      <c r="E36" s="11">
        <f t="shared" ref="E36:E49" si="2">C36*D36</f>
        <v>0</v>
      </c>
    </row>
    <row r="37" spans="1:5" x14ac:dyDescent="0.25">
      <c r="A37" s="10" t="s">
        <v>38</v>
      </c>
      <c r="B37" s="10" t="s">
        <v>39</v>
      </c>
      <c r="C37" s="16">
        <f>26+13</f>
        <v>39</v>
      </c>
      <c r="D37" s="19"/>
      <c r="E37" s="11">
        <f t="shared" si="2"/>
        <v>0</v>
      </c>
    </row>
    <row r="38" spans="1:5" ht="18" customHeight="1" x14ac:dyDescent="0.25">
      <c r="A38" s="10" t="s">
        <v>40</v>
      </c>
      <c r="B38" s="10" t="s">
        <v>41</v>
      </c>
      <c r="C38" s="16">
        <v>4</v>
      </c>
      <c r="D38" s="19"/>
      <c r="E38" s="11">
        <f t="shared" si="2"/>
        <v>0</v>
      </c>
    </row>
    <row r="39" spans="1:5" x14ac:dyDescent="0.25">
      <c r="A39" s="10" t="s">
        <v>42</v>
      </c>
      <c r="B39" s="10" t="s">
        <v>43</v>
      </c>
      <c r="C39" s="16">
        <v>24</v>
      </c>
      <c r="D39" s="19"/>
      <c r="E39" s="11">
        <f t="shared" si="2"/>
        <v>0</v>
      </c>
    </row>
    <row r="40" spans="1:5" ht="18" customHeight="1" x14ac:dyDescent="0.25">
      <c r="A40" s="10" t="s">
        <v>44</v>
      </c>
      <c r="B40" s="20" t="s">
        <v>117</v>
      </c>
      <c r="C40" s="16">
        <f>5*4+7</f>
        <v>27</v>
      </c>
      <c r="D40" s="19"/>
      <c r="E40" s="11">
        <f t="shared" si="2"/>
        <v>0</v>
      </c>
    </row>
    <row r="41" spans="1:5" x14ac:dyDescent="0.25">
      <c r="A41" s="10" t="s">
        <v>45</v>
      </c>
      <c r="B41" s="10" t="s">
        <v>113</v>
      </c>
      <c r="C41" s="16">
        <v>26</v>
      </c>
      <c r="D41" s="19"/>
      <c r="E41" s="11">
        <f t="shared" si="2"/>
        <v>0</v>
      </c>
    </row>
    <row r="42" spans="1:5" x14ac:dyDescent="0.25">
      <c r="A42" s="10" t="s">
        <v>46</v>
      </c>
      <c r="B42" s="10" t="s">
        <v>7</v>
      </c>
      <c r="C42" s="16">
        <v>12</v>
      </c>
      <c r="D42" s="19"/>
      <c r="E42" s="11">
        <f t="shared" si="2"/>
        <v>0</v>
      </c>
    </row>
    <row r="45" spans="1:5" x14ac:dyDescent="0.25">
      <c r="A45" s="1" t="s">
        <v>48</v>
      </c>
    </row>
    <row r="46" spans="1:5" x14ac:dyDescent="0.25">
      <c r="A46" s="7" t="s">
        <v>2</v>
      </c>
      <c r="B46" s="7" t="s">
        <v>3</v>
      </c>
      <c r="C46" s="16"/>
      <c r="D46" s="19"/>
      <c r="E46" s="11">
        <f t="shared" si="2"/>
        <v>0</v>
      </c>
    </row>
    <row r="47" spans="1:5" x14ac:dyDescent="0.25">
      <c r="A47" s="10" t="s">
        <v>49</v>
      </c>
      <c r="B47" s="10" t="s">
        <v>122</v>
      </c>
      <c r="C47" s="16">
        <v>2</v>
      </c>
      <c r="D47" s="19"/>
      <c r="E47" s="11">
        <f t="shared" si="2"/>
        <v>0</v>
      </c>
    </row>
    <row r="48" spans="1:5" ht="20.25" customHeight="1" x14ac:dyDescent="0.25">
      <c r="A48" s="10" t="s">
        <v>50</v>
      </c>
      <c r="B48" s="10" t="s">
        <v>51</v>
      </c>
      <c r="C48" s="16">
        <v>4</v>
      </c>
      <c r="D48" s="19"/>
      <c r="E48" s="11">
        <f t="shared" si="2"/>
        <v>0</v>
      </c>
    </row>
    <row r="49" spans="1:5" x14ac:dyDescent="0.25">
      <c r="A49" s="10" t="s">
        <v>52</v>
      </c>
      <c r="B49" s="10" t="s">
        <v>7</v>
      </c>
      <c r="C49" s="16">
        <v>12</v>
      </c>
      <c r="D49" s="19"/>
      <c r="E49" s="11">
        <f t="shared" si="2"/>
        <v>0</v>
      </c>
    </row>
    <row r="52" spans="1:5" x14ac:dyDescent="0.25">
      <c r="A52" s="1" t="s">
        <v>53</v>
      </c>
    </row>
    <row r="53" spans="1:5" x14ac:dyDescent="0.25">
      <c r="A53" s="7" t="s">
        <v>2</v>
      </c>
      <c r="B53" s="7" t="s">
        <v>3</v>
      </c>
      <c r="C53" s="16"/>
      <c r="D53" s="19"/>
      <c r="E53" s="11"/>
    </row>
    <row r="54" spans="1:5" x14ac:dyDescent="0.25">
      <c r="A54" s="10" t="s">
        <v>54</v>
      </c>
      <c r="B54" s="10" t="s">
        <v>55</v>
      </c>
      <c r="C54" s="16">
        <v>2</v>
      </c>
      <c r="D54" s="19"/>
      <c r="E54" s="11">
        <f>C54*D54</f>
        <v>0</v>
      </c>
    </row>
    <row r="55" spans="1:5" x14ac:dyDescent="0.25">
      <c r="A55" s="10" t="s">
        <v>56</v>
      </c>
      <c r="B55" s="10" t="s">
        <v>57</v>
      </c>
      <c r="C55" s="16">
        <v>2</v>
      </c>
      <c r="D55" s="19"/>
      <c r="E55" s="11">
        <f t="shared" ref="E55:E57" si="3">C55*D55</f>
        <v>0</v>
      </c>
    </row>
    <row r="56" spans="1:5" x14ac:dyDescent="0.25">
      <c r="A56" s="10" t="s">
        <v>58</v>
      </c>
      <c r="B56" s="10" t="s">
        <v>119</v>
      </c>
      <c r="C56" s="16">
        <v>1</v>
      </c>
      <c r="D56" s="19"/>
      <c r="E56" s="11">
        <f t="shared" si="3"/>
        <v>0</v>
      </c>
    </row>
    <row r="57" spans="1:5" x14ac:dyDescent="0.25">
      <c r="A57" s="10" t="s">
        <v>59</v>
      </c>
      <c r="B57" s="10" t="s">
        <v>55</v>
      </c>
      <c r="C57" s="16">
        <v>2</v>
      </c>
      <c r="D57" s="19"/>
      <c r="E57" s="11">
        <f t="shared" si="3"/>
        <v>0</v>
      </c>
    </row>
    <row r="58" spans="1:5" x14ac:dyDescent="0.25">
      <c r="A58" s="2"/>
      <c r="C58" s="39" t="s">
        <v>99</v>
      </c>
      <c r="D58" s="39"/>
      <c r="E58" s="12">
        <f>SUM(E34:E57)</f>
        <v>0</v>
      </c>
    </row>
    <row r="59" spans="1:5" ht="21" x14ac:dyDescent="0.25">
      <c r="A59" s="38" t="s">
        <v>60</v>
      </c>
      <c r="B59" s="38"/>
      <c r="C59" s="38"/>
      <c r="D59" s="38"/>
      <c r="E59" s="38"/>
    </row>
    <row r="60" spans="1:5" x14ac:dyDescent="0.25">
      <c r="A60" s="7" t="s">
        <v>2</v>
      </c>
      <c r="B60" s="7" t="s">
        <v>3</v>
      </c>
      <c r="C60" s="16"/>
      <c r="D60" s="19"/>
      <c r="E60" s="11"/>
    </row>
    <row r="61" spans="1:5" x14ac:dyDescent="0.25">
      <c r="A61" s="10" t="s">
        <v>54</v>
      </c>
      <c r="B61" s="10" t="s">
        <v>123</v>
      </c>
      <c r="C61" s="16">
        <v>2</v>
      </c>
      <c r="D61" s="19"/>
      <c r="E61" s="11">
        <f>C61*D61</f>
        <v>0</v>
      </c>
    </row>
    <row r="62" spans="1:5" x14ac:dyDescent="0.25">
      <c r="A62" s="10" t="s">
        <v>61</v>
      </c>
      <c r="B62" s="10" t="s">
        <v>7</v>
      </c>
      <c r="C62" s="16">
        <v>12</v>
      </c>
      <c r="D62" s="19"/>
      <c r="E62" s="11">
        <f t="shared" ref="E62:E65" si="4">C62*D62</f>
        <v>0</v>
      </c>
    </row>
    <row r="63" spans="1:5" x14ac:dyDescent="0.25">
      <c r="A63" s="10" t="s">
        <v>28</v>
      </c>
      <c r="B63" s="10" t="s">
        <v>29</v>
      </c>
      <c r="C63" s="16">
        <v>2</v>
      </c>
      <c r="D63" s="19"/>
      <c r="E63" s="11">
        <f t="shared" si="4"/>
        <v>0</v>
      </c>
    </row>
    <row r="64" spans="1:5" x14ac:dyDescent="0.25">
      <c r="A64" s="10" t="s">
        <v>62</v>
      </c>
      <c r="B64" s="10" t="s">
        <v>7</v>
      </c>
      <c r="C64" s="16">
        <v>12</v>
      </c>
      <c r="D64" s="19"/>
      <c r="E64" s="11">
        <f t="shared" si="4"/>
        <v>0</v>
      </c>
    </row>
    <row r="65" spans="1:5" ht="16.5" customHeight="1" x14ac:dyDescent="0.25">
      <c r="A65" s="10" t="s">
        <v>63</v>
      </c>
      <c r="B65" s="25" t="s">
        <v>117</v>
      </c>
      <c r="C65" s="16">
        <f>26+13</f>
        <v>39</v>
      </c>
      <c r="D65" s="19"/>
      <c r="E65" s="11">
        <f t="shared" si="4"/>
        <v>0</v>
      </c>
    </row>
    <row r="66" spans="1:5" ht="18.75" x14ac:dyDescent="0.25">
      <c r="A66" s="4"/>
      <c r="C66" s="39" t="s">
        <v>107</v>
      </c>
      <c r="D66" s="39"/>
      <c r="E66" s="12">
        <f>SUM(E61:E65)</f>
        <v>0</v>
      </c>
    </row>
    <row r="67" spans="1:5" ht="21" x14ac:dyDescent="0.25">
      <c r="A67" s="38" t="s">
        <v>64</v>
      </c>
      <c r="B67" s="38"/>
      <c r="C67" s="38"/>
      <c r="D67" s="38"/>
      <c r="E67" s="38"/>
    </row>
    <row r="68" spans="1:5" x14ac:dyDescent="0.25">
      <c r="A68" s="7" t="s">
        <v>2</v>
      </c>
      <c r="B68" s="7" t="s">
        <v>3</v>
      </c>
      <c r="C68" s="16"/>
      <c r="D68" s="19"/>
      <c r="E68" s="11"/>
    </row>
    <row r="69" spans="1:5" x14ac:dyDescent="0.25">
      <c r="A69" s="10" t="s">
        <v>61</v>
      </c>
      <c r="B69" s="10" t="s">
        <v>7</v>
      </c>
      <c r="C69" s="16">
        <v>12</v>
      </c>
      <c r="D69" s="19"/>
      <c r="E69" s="11">
        <f>C69*D69</f>
        <v>0</v>
      </c>
    </row>
    <row r="70" spans="1:5" x14ac:dyDescent="0.25">
      <c r="A70" s="10" t="s">
        <v>28</v>
      </c>
      <c r="B70" s="10" t="s">
        <v>29</v>
      </c>
      <c r="C70" s="16">
        <v>2</v>
      </c>
      <c r="D70" s="19"/>
      <c r="E70" s="11">
        <f t="shared" ref="E70:E71" si="5">C70*D70</f>
        <v>0</v>
      </c>
    </row>
    <row r="71" spans="1:5" x14ac:dyDescent="0.25">
      <c r="A71" s="10" t="s">
        <v>68</v>
      </c>
      <c r="B71" s="10" t="s">
        <v>29</v>
      </c>
      <c r="C71" s="16">
        <v>2</v>
      </c>
      <c r="D71" s="19"/>
      <c r="E71" s="11">
        <f t="shared" si="5"/>
        <v>0</v>
      </c>
    </row>
    <row r="72" spans="1:5" x14ac:dyDescent="0.25">
      <c r="A72" s="5"/>
      <c r="C72" s="39" t="s">
        <v>106</v>
      </c>
      <c r="D72" s="39"/>
      <c r="E72" s="12">
        <f>SUM(E69:E71)</f>
        <v>0</v>
      </c>
    </row>
    <row r="73" spans="1:5" ht="21" x14ac:dyDescent="0.25">
      <c r="A73" s="38" t="s">
        <v>70</v>
      </c>
      <c r="B73" s="38"/>
      <c r="C73" s="38"/>
      <c r="D73" s="38"/>
      <c r="E73" s="38"/>
    </row>
    <row r="74" spans="1:5" x14ac:dyDescent="0.25">
      <c r="A74" s="7" t="s">
        <v>2</v>
      </c>
      <c r="B74" s="7" t="s">
        <v>3</v>
      </c>
      <c r="C74" s="16"/>
      <c r="D74" s="19"/>
      <c r="E74" s="11"/>
    </row>
    <row r="75" spans="1:5" x14ac:dyDescent="0.25">
      <c r="A75" s="10" t="s">
        <v>71</v>
      </c>
      <c r="B75" s="10" t="s">
        <v>29</v>
      </c>
      <c r="C75" s="16">
        <v>2</v>
      </c>
      <c r="D75" s="19"/>
      <c r="E75" s="11">
        <f>C75*D75</f>
        <v>0</v>
      </c>
    </row>
    <row r="76" spans="1:5" x14ac:dyDescent="0.25">
      <c r="A76" s="10" t="s">
        <v>72</v>
      </c>
      <c r="B76" s="10" t="s">
        <v>73</v>
      </c>
      <c r="C76" s="16">
        <v>1</v>
      </c>
      <c r="D76" s="19"/>
      <c r="E76" s="11">
        <f t="shared" ref="E76" si="6">C76*D76</f>
        <v>0</v>
      </c>
    </row>
    <row r="77" spans="1:5" ht="18.75" x14ac:dyDescent="0.25">
      <c r="A77" s="4"/>
      <c r="C77" s="39" t="s">
        <v>108</v>
      </c>
      <c r="D77" s="39"/>
      <c r="E77" s="12">
        <f>SUM(E75:E76)</f>
        <v>0</v>
      </c>
    </row>
    <row r="78" spans="1:5" ht="21" x14ac:dyDescent="0.25">
      <c r="A78" s="38" t="s">
        <v>74</v>
      </c>
      <c r="B78" s="38"/>
      <c r="C78" s="38"/>
      <c r="D78" s="38"/>
      <c r="E78" s="38"/>
    </row>
    <row r="79" spans="1:5" x14ac:dyDescent="0.25">
      <c r="A79" s="7" t="s">
        <v>2</v>
      </c>
      <c r="B79" s="7" t="s">
        <v>3</v>
      </c>
      <c r="C79" s="16"/>
      <c r="D79" s="19"/>
      <c r="E79" s="11"/>
    </row>
    <row r="80" spans="1:5" x14ac:dyDescent="0.25">
      <c r="A80" s="10" t="s">
        <v>71</v>
      </c>
      <c r="B80" s="10" t="s">
        <v>29</v>
      </c>
      <c r="C80" s="16">
        <v>2</v>
      </c>
      <c r="D80" s="19"/>
      <c r="E80" s="11">
        <f>C80*D80</f>
        <v>0</v>
      </c>
    </row>
    <row r="81" spans="1:5" x14ac:dyDescent="0.25">
      <c r="A81" s="10" t="s">
        <v>72</v>
      </c>
      <c r="B81" s="10" t="s">
        <v>73</v>
      </c>
      <c r="C81" s="16">
        <v>1</v>
      </c>
      <c r="D81" s="19"/>
      <c r="E81" s="11">
        <f t="shared" ref="E81:E83" si="7">C81*D81</f>
        <v>0</v>
      </c>
    </row>
    <row r="82" spans="1:5" x14ac:dyDescent="0.25">
      <c r="A82" s="10" t="s">
        <v>75</v>
      </c>
      <c r="B82" s="20" t="s">
        <v>117</v>
      </c>
      <c r="C82" s="16">
        <v>39</v>
      </c>
      <c r="D82" s="19"/>
      <c r="E82" s="11">
        <f t="shared" si="7"/>
        <v>0</v>
      </c>
    </row>
    <row r="83" spans="1:5" x14ac:dyDescent="0.25">
      <c r="A83" s="10" t="s">
        <v>77</v>
      </c>
      <c r="B83" s="10" t="s">
        <v>29</v>
      </c>
      <c r="C83" s="16">
        <v>2</v>
      </c>
      <c r="D83" s="19"/>
      <c r="E83" s="11">
        <f t="shared" si="7"/>
        <v>0</v>
      </c>
    </row>
    <row r="84" spans="1:5" ht="18.75" x14ac:dyDescent="0.25">
      <c r="A84" s="4"/>
      <c r="C84" s="39" t="s">
        <v>110</v>
      </c>
      <c r="D84" s="39"/>
      <c r="E84" s="12">
        <f>SUM(E80:E83)</f>
        <v>0</v>
      </c>
    </row>
    <row r="85" spans="1:5" ht="21" x14ac:dyDescent="0.25">
      <c r="A85" s="38" t="s">
        <v>78</v>
      </c>
      <c r="B85" s="38"/>
      <c r="C85" s="38"/>
      <c r="D85" s="38"/>
      <c r="E85" s="38"/>
    </row>
    <row r="86" spans="1:5" x14ac:dyDescent="0.25">
      <c r="A86" s="1" t="s">
        <v>79</v>
      </c>
    </row>
    <row r="87" spans="1:5" x14ac:dyDescent="0.25">
      <c r="A87" s="8" t="s">
        <v>2</v>
      </c>
      <c r="B87" s="8" t="s">
        <v>80</v>
      </c>
      <c r="C87" s="16"/>
      <c r="D87" s="19"/>
      <c r="E87" s="11"/>
    </row>
    <row r="88" spans="1:5" x14ac:dyDescent="0.25">
      <c r="A88" s="22" t="s">
        <v>126</v>
      </c>
      <c r="B88" s="22" t="s">
        <v>124</v>
      </c>
      <c r="C88" s="23">
        <v>1</v>
      </c>
      <c r="D88" s="23"/>
      <c r="E88" s="11">
        <f>C88*D88</f>
        <v>0</v>
      </c>
    </row>
    <row r="89" spans="1:5" x14ac:dyDescent="0.25">
      <c r="A89" s="13" t="s">
        <v>127</v>
      </c>
      <c r="B89" s="13" t="s">
        <v>81</v>
      </c>
      <c r="C89" s="16">
        <v>4</v>
      </c>
      <c r="D89" s="19"/>
      <c r="E89" s="11">
        <f>C89*D89</f>
        <v>0</v>
      </c>
    </row>
    <row r="90" spans="1:5" x14ac:dyDescent="0.25">
      <c r="A90" s="13" t="s">
        <v>118</v>
      </c>
      <c r="B90" s="13" t="s">
        <v>81</v>
      </c>
      <c r="C90" s="16">
        <v>4</v>
      </c>
      <c r="D90" s="19"/>
      <c r="E90" s="11">
        <f t="shared" ref="E90" si="8">C90*D90</f>
        <v>0</v>
      </c>
    </row>
    <row r="92" spans="1:5" x14ac:dyDescent="0.25">
      <c r="A92" s="1" t="s">
        <v>84</v>
      </c>
    </row>
    <row r="93" spans="1:5" x14ac:dyDescent="0.25">
      <c r="A93" s="8" t="s">
        <v>2</v>
      </c>
      <c r="B93" s="8" t="s">
        <v>80</v>
      </c>
      <c r="C93" s="16"/>
      <c r="D93" s="19"/>
      <c r="E93" s="11"/>
    </row>
    <row r="94" spans="1:5" x14ac:dyDescent="0.25">
      <c r="A94" s="13" t="s">
        <v>85</v>
      </c>
      <c r="B94" s="42" t="s">
        <v>125</v>
      </c>
      <c r="C94" s="23">
        <v>1</v>
      </c>
      <c r="D94" s="19"/>
      <c r="E94" s="21">
        <f>C94*D94</f>
        <v>0</v>
      </c>
    </row>
    <row r="95" spans="1:5" x14ac:dyDescent="0.25">
      <c r="A95" s="13" t="s">
        <v>86</v>
      </c>
      <c r="B95" s="42" t="s">
        <v>125</v>
      </c>
      <c r="C95" s="23">
        <v>1</v>
      </c>
      <c r="D95" s="19"/>
      <c r="E95" s="21">
        <f t="shared" ref="E95:E98" si="9">C95*D95</f>
        <v>0</v>
      </c>
    </row>
    <row r="96" spans="1:5" x14ac:dyDescent="0.25">
      <c r="A96" s="13" t="s">
        <v>87</v>
      </c>
      <c r="B96" s="42" t="s">
        <v>125</v>
      </c>
      <c r="C96" s="23">
        <v>1</v>
      </c>
      <c r="D96" s="19"/>
      <c r="E96" s="21">
        <f t="shared" si="9"/>
        <v>0</v>
      </c>
    </row>
    <row r="97" spans="1:5" x14ac:dyDescent="0.25">
      <c r="A97" s="13" t="s">
        <v>88</v>
      </c>
      <c r="B97" s="42" t="s">
        <v>125</v>
      </c>
      <c r="C97" s="23">
        <v>1</v>
      </c>
      <c r="D97" s="19"/>
      <c r="E97" s="21">
        <f t="shared" si="9"/>
        <v>0</v>
      </c>
    </row>
    <row r="98" spans="1:5" x14ac:dyDescent="0.25">
      <c r="A98" s="13" t="s">
        <v>89</v>
      </c>
      <c r="B98" s="42" t="s">
        <v>125</v>
      </c>
      <c r="C98" s="23">
        <v>1</v>
      </c>
      <c r="D98" s="19"/>
      <c r="E98" s="21">
        <f t="shared" si="9"/>
        <v>0</v>
      </c>
    </row>
    <row r="99" spans="1:5" x14ac:dyDescent="0.25">
      <c r="A99" s="24"/>
      <c r="B99" s="24"/>
      <c r="C99" s="16"/>
      <c r="D99" s="19"/>
    </row>
    <row r="100" spans="1:5" x14ac:dyDescent="0.25">
      <c r="A100" s="5"/>
      <c r="C100" s="39" t="s">
        <v>111</v>
      </c>
      <c r="D100" s="39"/>
      <c r="E100" s="12">
        <f>SUM(E87:E99)</f>
        <v>0</v>
      </c>
    </row>
    <row r="101" spans="1:5" x14ac:dyDescent="0.25">
      <c r="A101" s="5"/>
    </row>
    <row r="102" spans="1:5" x14ac:dyDescent="0.25">
      <c r="A102" s="5"/>
    </row>
  </sheetData>
  <mergeCells count="14">
    <mergeCell ref="C100:D100"/>
    <mergeCell ref="A85:E85"/>
    <mergeCell ref="C32:D32"/>
    <mergeCell ref="C58:D58"/>
    <mergeCell ref="C66:D66"/>
    <mergeCell ref="C72:D72"/>
    <mergeCell ref="C77:D77"/>
    <mergeCell ref="C84:D84"/>
    <mergeCell ref="A78:E78"/>
    <mergeCell ref="A1:E1"/>
    <mergeCell ref="A33:E33"/>
    <mergeCell ref="A59:E59"/>
    <mergeCell ref="A67:E67"/>
    <mergeCell ref="A73:E73"/>
  </mergeCells>
  <phoneticPr fontId="8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7105F-AB8A-400E-BDBC-ECD32701972F}">
  <dimension ref="B2:C11"/>
  <sheetViews>
    <sheetView workbookViewId="0">
      <selection activeCell="C3" sqref="C3"/>
    </sheetView>
  </sheetViews>
  <sheetFormatPr defaultRowHeight="18.75" x14ac:dyDescent="0.3"/>
  <cols>
    <col min="1" max="1" width="9.140625" style="26"/>
    <col min="2" max="2" width="37" style="26" bestFit="1" customWidth="1"/>
    <col min="3" max="3" width="10.7109375" style="31" bestFit="1" customWidth="1"/>
    <col min="4" max="16384" width="9.140625" style="26"/>
  </cols>
  <sheetData>
    <row r="2" spans="2:3" x14ac:dyDescent="0.3">
      <c r="B2" s="41" t="s">
        <v>102</v>
      </c>
      <c r="C2" s="41"/>
    </row>
    <row r="3" spans="2:3" x14ac:dyDescent="0.3">
      <c r="B3" s="14" t="s">
        <v>100</v>
      </c>
      <c r="C3" s="27">
        <f>'Monthly Contract tasks'!E32</f>
        <v>0</v>
      </c>
    </row>
    <row r="4" spans="2:3" x14ac:dyDescent="0.3">
      <c r="B4" s="28" t="s">
        <v>101</v>
      </c>
      <c r="C4" s="27">
        <f>'Monthly Contract tasks'!E58</f>
        <v>0</v>
      </c>
    </row>
    <row r="5" spans="2:3" x14ac:dyDescent="0.3">
      <c r="B5" s="28" t="s">
        <v>103</v>
      </c>
      <c r="C5" s="27">
        <f>'Monthly Contract tasks'!E66</f>
        <v>0</v>
      </c>
    </row>
    <row r="6" spans="2:3" x14ac:dyDescent="0.3">
      <c r="B6" s="28" t="s">
        <v>104</v>
      </c>
      <c r="C6" s="27">
        <f>'Monthly Contract tasks'!E72</f>
        <v>0</v>
      </c>
    </row>
    <row r="7" spans="2:3" x14ac:dyDescent="0.3">
      <c r="B7" s="28" t="s">
        <v>105</v>
      </c>
      <c r="C7" s="27">
        <f>'Monthly Contract tasks'!E77</f>
        <v>0</v>
      </c>
    </row>
    <row r="8" spans="2:3" x14ac:dyDescent="0.3">
      <c r="B8" s="28" t="s">
        <v>109</v>
      </c>
      <c r="C8" s="27">
        <f>'Monthly Contract tasks'!E84</f>
        <v>0</v>
      </c>
    </row>
    <row r="9" spans="2:3" x14ac:dyDescent="0.3">
      <c r="B9" s="28" t="s">
        <v>115</v>
      </c>
      <c r="C9" s="27">
        <f>'Monthly Contract tasks'!E100</f>
        <v>0</v>
      </c>
    </row>
    <row r="11" spans="2:3" x14ac:dyDescent="0.3">
      <c r="B11" s="29" t="s">
        <v>112</v>
      </c>
      <c r="C11" s="30">
        <f>SUM(C3:C9)</f>
        <v>0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A39CE-AFCD-4255-9A49-B1A49E57561F}">
  <dimension ref="B1:D54"/>
  <sheetViews>
    <sheetView topLeftCell="A37" workbookViewId="0">
      <selection activeCell="K55" sqref="K55"/>
    </sheetView>
  </sheetViews>
  <sheetFormatPr defaultRowHeight="15.75" x14ac:dyDescent="0.25"/>
  <cols>
    <col min="2" max="2" width="40.140625" style="32" bestFit="1" customWidth="1"/>
    <col min="3" max="3" width="29" style="34" bestFit="1" customWidth="1"/>
    <col min="4" max="4" width="15.42578125" style="17" customWidth="1"/>
  </cols>
  <sheetData>
    <row r="1" spans="2:4" ht="21" x14ac:dyDescent="0.25">
      <c r="B1" s="38" t="s">
        <v>0</v>
      </c>
      <c r="C1" s="38"/>
      <c r="D1" s="38"/>
    </row>
    <row r="2" spans="2:4" x14ac:dyDescent="0.25">
      <c r="B2" s="5" t="s">
        <v>1</v>
      </c>
    </row>
    <row r="3" spans="2:4" x14ac:dyDescent="0.25">
      <c r="B3" s="8" t="s">
        <v>2</v>
      </c>
      <c r="C3" s="35" t="s">
        <v>3</v>
      </c>
      <c r="D3" s="18" t="s">
        <v>120</v>
      </c>
    </row>
    <row r="4" spans="2:4" x14ac:dyDescent="0.25">
      <c r="B4" s="13" t="s">
        <v>114</v>
      </c>
      <c r="C4" s="36" t="s">
        <v>25</v>
      </c>
      <c r="D4" s="19"/>
    </row>
    <row r="6" spans="2:4" x14ac:dyDescent="0.25">
      <c r="B6" s="5" t="s">
        <v>17</v>
      </c>
    </row>
    <row r="7" spans="2:4" x14ac:dyDescent="0.25">
      <c r="B7" s="8" t="s">
        <v>2</v>
      </c>
      <c r="C7" s="35" t="s">
        <v>3</v>
      </c>
      <c r="D7" s="19"/>
    </row>
    <row r="8" spans="2:4" x14ac:dyDescent="0.25">
      <c r="B8" s="13" t="s">
        <v>20</v>
      </c>
      <c r="C8" s="36" t="s">
        <v>96</v>
      </c>
      <c r="D8" s="19"/>
    </row>
    <row r="10" spans="2:4" x14ac:dyDescent="0.25">
      <c r="B10" s="5" t="s">
        <v>21</v>
      </c>
    </row>
    <row r="11" spans="2:4" x14ac:dyDescent="0.25">
      <c r="B11" s="8" t="s">
        <v>2</v>
      </c>
      <c r="C11" s="35" t="s">
        <v>3</v>
      </c>
      <c r="D11" s="19"/>
    </row>
    <row r="12" spans="2:4" x14ac:dyDescent="0.25">
      <c r="B12" s="13" t="s">
        <v>24</v>
      </c>
      <c r="C12" s="36" t="s">
        <v>25</v>
      </c>
      <c r="D12" s="19"/>
    </row>
    <row r="14" spans="2:4" x14ac:dyDescent="0.25">
      <c r="B14" s="5" t="s">
        <v>27</v>
      </c>
    </row>
    <row r="15" spans="2:4" x14ac:dyDescent="0.25">
      <c r="B15" s="8" t="s">
        <v>2</v>
      </c>
      <c r="C15" s="35" t="s">
        <v>3</v>
      </c>
      <c r="D15" s="19"/>
    </row>
    <row r="16" spans="2:4" x14ac:dyDescent="0.25">
      <c r="B16" s="13" t="s">
        <v>32</v>
      </c>
      <c r="C16" s="36" t="s">
        <v>33</v>
      </c>
      <c r="D16" s="19"/>
    </row>
    <row r="17" spans="2:4" ht="21" x14ac:dyDescent="0.25">
      <c r="B17" s="3"/>
      <c r="D17"/>
    </row>
    <row r="18" spans="2:4" ht="21" x14ac:dyDescent="0.25">
      <c r="B18" s="38" t="s">
        <v>35</v>
      </c>
      <c r="C18" s="38"/>
      <c r="D18" s="38"/>
    </row>
    <row r="19" spans="2:4" x14ac:dyDescent="0.25">
      <c r="B19" s="8" t="s">
        <v>2</v>
      </c>
      <c r="C19" s="35" t="s">
        <v>3</v>
      </c>
      <c r="D19" s="19"/>
    </row>
    <row r="20" spans="2:4" x14ac:dyDescent="0.25">
      <c r="B20" s="13" t="s">
        <v>47</v>
      </c>
      <c r="C20" s="36" t="s">
        <v>25</v>
      </c>
      <c r="D20" s="19"/>
    </row>
    <row r="22" spans="2:4" ht="21" x14ac:dyDescent="0.25">
      <c r="B22" s="38" t="s">
        <v>60</v>
      </c>
      <c r="C22" s="38"/>
      <c r="D22" s="38"/>
    </row>
    <row r="23" spans="2:4" x14ac:dyDescent="0.25">
      <c r="B23" s="8" t="s">
        <v>2</v>
      </c>
      <c r="C23" s="35" t="s">
        <v>3</v>
      </c>
      <c r="D23" s="19"/>
    </row>
    <row r="24" spans="2:4" x14ac:dyDescent="0.25">
      <c r="B24" s="13" t="s">
        <v>47</v>
      </c>
      <c r="C24" s="36" t="s">
        <v>25</v>
      </c>
      <c r="D24" s="19"/>
    </row>
    <row r="25" spans="2:4" ht="18.75" x14ac:dyDescent="0.25">
      <c r="B25" s="4"/>
      <c r="D25"/>
    </row>
    <row r="26" spans="2:4" ht="21" x14ac:dyDescent="0.25">
      <c r="B26" s="38" t="s">
        <v>64</v>
      </c>
      <c r="C26" s="38"/>
      <c r="D26" s="38"/>
    </row>
    <row r="27" spans="2:4" x14ac:dyDescent="0.25">
      <c r="B27" s="8" t="s">
        <v>2</v>
      </c>
      <c r="C27" s="35" t="s">
        <v>3</v>
      </c>
      <c r="D27" s="19"/>
    </row>
    <row r="28" spans="2:4" x14ac:dyDescent="0.25">
      <c r="B28" s="13" t="s">
        <v>65</v>
      </c>
      <c r="C28" s="36" t="s">
        <v>66</v>
      </c>
      <c r="D28" s="19"/>
    </row>
    <row r="29" spans="2:4" x14ac:dyDescent="0.25">
      <c r="B29" s="13" t="s">
        <v>67</v>
      </c>
      <c r="C29" s="36" t="s">
        <v>66</v>
      </c>
      <c r="D29" s="19"/>
    </row>
    <row r="30" spans="2:4" x14ac:dyDescent="0.25">
      <c r="B30" s="13" t="s">
        <v>69</v>
      </c>
      <c r="C30" s="36" t="s">
        <v>66</v>
      </c>
      <c r="D30" s="19"/>
    </row>
    <row r="31" spans="2:4" x14ac:dyDescent="0.25">
      <c r="B31" s="5"/>
      <c r="D31"/>
    </row>
    <row r="32" spans="2:4" ht="21" x14ac:dyDescent="0.25">
      <c r="B32" s="38" t="s">
        <v>70</v>
      </c>
      <c r="C32" s="38"/>
      <c r="D32" s="38"/>
    </row>
    <row r="33" spans="2:4" x14ac:dyDescent="0.25">
      <c r="B33" s="8" t="s">
        <v>2</v>
      </c>
      <c r="C33" s="35" t="s">
        <v>3</v>
      </c>
      <c r="D33" s="19"/>
    </row>
    <row r="34" spans="2:4" x14ac:dyDescent="0.25">
      <c r="B34" s="13" t="s">
        <v>67</v>
      </c>
      <c r="C34" s="36" t="s">
        <v>66</v>
      </c>
      <c r="D34" s="19"/>
    </row>
    <row r="35" spans="2:4" ht="18.75" x14ac:dyDescent="0.25">
      <c r="B35" s="4"/>
      <c r="D35"/>
    </row>
    <row r="36" spans="2:4" ht="21" x14ac:dyDescent="0.25">
      <c r="B36" s="38" t="s">
        <v>74</v>
      </c>
      <c r="C36" s="38"/>
      <c r="D36" s="38"/>
    </row>
    <row r="37" spans="2:4" x14ac:dyDescent="0.25">
      <c r="B37" s="8" t="s">
        <v>2</v>
      </c>
      <c r="C37" s="35" t="s">
        <v>3</v>
      </c>
      <c r="D37" s="19"/>
    </row>
    <row r="38" spans="2:4" x14ac:dyDescent="0.25">
      <c r="B38" s="13" t="s">
        <v>67</v>
      </c>
      <c r="C38" s="36" t="s">
        <v>66</v>
      </c>
      <c r="D38" s="19"/>
    </row>
    <row r="39" spans="2:4" x14ac:dyDescent="0.25">
      <c r="B39" s="13" t="s">
        <v>76</v>
      </c>
      <c r="C39" s="36" t="s">
        <v>66</v>
      </c>
      <c r="D39" s="19"/>
    </row>
    <row r="40" spans="2:4" ht="18.75" x14ac:dyDescent="0.25">
      <c r="B40" s="4"/>
      <c r="D40"/>
    </row>
    <row r="41" spans="2:4" ht="21" x14ac:dyDescent="0.25">
      <c r="B41" s="38" t="s">
        <v>78</v>
      </c>
      <c r="C41" s="38"/>
      <c r="D41" s="38"/>
    </row>
    <row r="42" spans="2:4" x14ac:dyDescent="0.25">
      <c r="B42" s="5" t="s">
        <v>79</v>
      </c>
    </row>
    <row r="43" spans="2:4" x14ac:dyDescent="0.25">
      <c r="B43" s="8" t="s">
        <v>2</v>
      </c>
      <c r="C43" s="35" t="s">
        <v>80</v>
      </c>
      <c r="D43" s="19"/>
    </row>
    <row r="44" spans="2:4" x14ac:dyDescent="0.25">
      <c r="B44" s="13" t="s">
        <v>82</v>
      </c>
      <c r="C44" s="36" t="s">
        <v>83</v>
      </c>
      <c r="D44" s="19"/>
    </row>
    <row r="46" spans="2:4" x14ac:dyDescent="0.25">
      <c r="B46" s="33"/>
      <c r="C46" s="37"/>
      <c r="D46" s="19"/>
    </row>
    <row r="47" spans="2:4" x14ac:dyDescent="0.25">
      <c r="B47" s="5" t="s">
        <v>90</v>
      </c>
    </row>
    <row r="48" spans="2:4" x14ac:dyDescent="0.25">
      <c r="B48" s="8" t="s">
        <v>2</v>
      </c>
      <c r="C48" s="35" t="s">
        <v>80</v>
      </c>
      <c r="D48" s="19"/>
    </row>
    <row r="49" spans="2:4" x14ac:dyDescent="0.25">
      <c r="B49" s="13" t="s">
        <v>91</v>
      </c>
      <c r="C49" s="36" t="s">
        <v>66</v>
      </c>
      <c r="D49" s="19"/>
    </row>
    <row r="50" spans="2:4" x14ac:dyDescent="0.25">
      <c r="B50" s="13" t="s">
        <v>92</v>
      </c>
      <c r="C50" s="36" t="s">
        <v>66</v>
      </c>
      <c r="D50" s="19"/>
    </row>
    <row r="51" spans="2:4" x14ac:dyDescent="0.25">
      <c r="B51" s="13" t="s">
        <v>93</v>
      </c>
      <c r="C51" s="36" t="s">
        <v>94</v>
      </c>
      <c r="D51" s="19"/>
    </row>
    <row r="52" spans="2:4" x14ac:dyDescent="0.25">
      <c r="B52" s="5"/>
      <c r="D52"/>
    </row>
    <row r="53" spans="2:4" x14ac:dyDescent="0.25">
      <c r="B53" s="5"/>
    </row>
    <row r="54" spans="2:4" x14ac:dyDescent="0.25">
      <c r="B54" s="5"/>
    </row>
  </sheetData>
  <mergeCells count="7">
    <mergeCell ref="B41:D41"/>
    <mergeCell ref="B26:D26"/>
    <mergeCell ref="B32:D32"/>
    <mergeCell ref="B36:D36"/>
    <mergeCell ref="B1:D1"/>
    <mergeCell ref="B18:D18"/>
    <mergeCell ref="B22:D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44504b4-7526-4bf1-9f71-16aa23f1b558" xsi:nil="true"/>
    <lcf76f155ced4ddcb4097134ff3c332f xmlns="42796bfe-c33e-4460-99bd-a2889f9ae4a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0F240F785D114C8FB293DD1FD2AD43" ma:contentTypeVersion="15" ma:contentTypeDescription="Create a new document." ma:contentTypeScope="" ma:versionID="bf6c464b11a941d909414561162826f4">
  <xsd:schema xmlns:xsd="http://www.w3.org/2001/XMLSchema" xmlns:xs="http://www.w3.org/2001/XMLSchema" xmlns:p="http://schemas.microsoft.com/office/2006/metadata/properties" xmlns:ns2="42796bfe-c33e-4460-99bd-a2889f9ae4a0" xmlns:ns3="244504b4-7526-4bf1-9f71-16aa23f1b558" targetNamespace="http://schemas.microsoft.com/office/2006/metadata/properties" ma:root="true" ma:fieldsID="5b3f41759f8c86eb0f83125be0b72d38" ns2:_="" ns3:_="">
    <xsd:import namespace="42796bfe-c33e-4460-99bd-a2889f9ae4a0"/>
    <xsd:import namespace="244504b4-7526-4bf1-9f71-16aa23f1b5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96bfe-c33e-4460-99bd-a2889f9ae4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9b6fa2-939c-4a06-9def-8ce710d83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504b4-7526-4bf1-9f71-16aa23f1b5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7e155b-a26a-4aa7-99ff-85db9a43ea2b}" ma:internalName="TaxCatchAll" ma:showField="CatchAllData" ma:web="244504b4-7526-4bf1-9f71-16aa23f1b5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66DF8B-A5FD-4C4D-99DC-BAEAF2C56305}">
  <ds:schemaRefs>
    <ds:schemaRef ds:uri="http://schemas.microsoft.com/office/2006/metadata/properties"/>
    <ds:schemaRef ds:uri="http://schemas.microsoft.com/office/infopath/2007/PartnerControls"/>
    <ds:schemaRef ds:uri="244504b4-7526-4bf1-9f71-16aa23f1b558"/>
    <ds:schemaRef ds:uri="42796bfe-c33e-4460-99bd-a2889f9ae4a0"/>
  </ds:schemaRefs>
</ds:datastoreItem>
</file>

<file path=customXml/itemProps2.xml><?xml version="1.0" encoding="utf-8"?>
<ds:datastoreItem xmlns:ds="http://schemas.openxmlformats.org/officeDocument/2006/customXml" ds:itemID="{B2AA87AE-182A-4FFA-9C4C-BA98DDD2A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96bfe-c33e-4460-99bd-a2889f9ae4a0"/>
    <ds:schemaRef ds:uri="244504b4-7526-4bf1-9f71-16aa23f1b5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2CBDFD-C8C0-4FA8-ADC3-4F949AA81C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 Contract tasks</vt:lpstr>
      <vt:lpstr>Totals </vt:lpstr>
      <vt:lpstr>Ad Hoc Task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Naomi Crewe</dc:creator>
  <cp:lastModifiedBy>Naomi Crewe</cp:lastModifiedBy>
  <dcterms:created xsi:type="dcterms:W3CDTF">2025-07-08T14:43:35Z</dcterms:created>
  <dcterms:modified xsi:type="dcterms:W3CDTF">2025-11-13T13:20:19Z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0x010100950F240F785D114C8FB293DD1FD2AD43</vt:lpwstr>
  </property>
  <property fmtid="{D5CDD505-2E9C-101B-9397-08002B2CF9AE}" pid="3" name="MediaServiceImageTags">
    <vt:lpwstr/>
  </property>
</Properties>
</file>